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120" yWindow="105" windowWidth="15135" windowHeight="8805"/>
  </bookViews>
  <sheets>
    <sheet name="VM 2013_Juni" sheetId="22" r:id="rId1"/>
    <sheet name="VM 2012" sheetId="2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  <sheet name="Tabelle17" sheetId="17" r:id="rId18"/>
    <sheet name="Tabelle18" sheetId="18" r:id="rId19"/>
    <sheet name="Tabelle19" sheetId="19" r:id="rId20"/>
    <sheet name="Tabelle20" sheetId="20" r:id="rId21"/>
  </sheets>
  <definedNames>
    <definedName name="_xlnm.Print_Area" localSheetId="1">'VM 2012'!$A$1:$J$35</definedName>
    <definedName name="_xlnm.Print_Area" localSheetId="0">'VM 2013_Juni'!$A$1:$J$38</definedName>
  </definedNames>
  <calcPr calcId="145621"/>
</workbook>
</file>

<file path=xl/calcChain.xml><?xml version="1.0" encoding="utf-8"?>
<calcChain xmlns="http://schemas.openxmlformats.org/spreadsheetml/2006/main">
  <c r="J34" i="22" l="1"/>
  <c r="J35" i="22"/>
  <c r="I26" i="22" l="1"/>
  <c r="H26" i="22"/>
  <c r="I32" i="22"/>
  <c r="H32" i="22"/>
  <c r="I14" i="22"/>
  <c r="H14" i="22"/>
  <c r="J31" i="22"/>
  <c r="J19" i="22"/>
  <c r="J33" i="22"/>
  <c r="J26" i="22" l="1"/>
  <c r="J32" i="22"/>
  <c r="I25" i="22"/>
  <c r="H25" i="22"/>
  <c r="H27" i="22"/>
  <c r="I27" i="22"/>
  <c r="I24" i="22"/>
  <c r="H24" i="22"/>
  <c r="J24" i="22"/>
  <c r="J27" i="22"/>
  <c r="J30" i="22"/>
  <c r="J28" i="22"/>
  <c r="J29" i="22"/>
  <c r="J25" i="22"/>
  <c r="J16" i="22"/>
  <c r="J20" i="22"/>
  <c r="J15" i="22"/>
  <c r="J11" i="22"/>
  <c r="J12" i="22"/>
  <c r="J10" i="22"/>
  <c r="J8" i="22"/>
  <c r="J14" i="22"/>
  <c r="J17" i="22"/>
  <c r="J9" i="22"/>
  <c r="J18" i="22"/>
  <c r="J13" i="22"/>
  <c r="J7" i="22"/>
  <c r="K35" i="21"/>
  <c r="J35" i="21"/>
  <c r="K34" i="21"/>
  <c r="J34" i="21"/>
  <c r="K33" i="21"/>
  <c r="J33" i="21"/>
  <c r="K32" i="21"/>
  <c r="J32" i="21"/>
  <c r="K31" i="21"/>
  <c r="J31" i="21"/>
  <c r="K30" i="21"/>
  <c r="J30" i="21"/>
  <c r="K29" i="21"/>
  <c r="J29" i="21"/>
  <c r="K24" i="21"/>
  <c r="J24" i="21"/>
  <c r="K23" i="21"/>
  <c r="J23" i="21"/>
  <c r="K22" i="21"/>
  <c r="J22" i="21"/>
  <c r="K21" i="21"/>
  <c r="J21" i="21"/>
  <c r="K20" i="21"/>
  <c r="J20" i="21"/>
  <c r="K19" i="21"/>
  <c r="J19" i="21"/>
  <c r="K18" i="21"/>
  <c r="J18" i="21"/>
  <c r="K17" i="21"/>
  <c r="J17" i="21"/>
  <c r="K16" i="21"/>
  <c r="J16" i="21"/>
  <c r="K15" i="21"/>
  <c r="J15" i="21"/>
  <c r="K14" i="21"/>
  <c r="J14" i="21"/>
  <c r="K13" i="21"/>
  <c r="J13" i="21"/>
  <c r="K12" i="21"/>
  <c r="J12" i="21"/>
  <c r="K11" i="21"/>
  <c r="J11" i="21"/>
  <c r="K10" i="21"/>
  <c r="J10" i="21"/>
  <c r="K9" i="21"/>
  <c r="J9" i="21"/>
  <c r="K8" i="21"/>
  <c r="J8" i="21"/>
</calcChain>
</file>

<file path=xl/sharedStrings.xml><?xml version="1.0" encoding="utf-8"?>
<sst xmlns="http://schemas.openxmlformats.org/spreadsheetml/2006/main" count="96" uniqueCount="46">
  <si>
    <t>Rang</t>
  </si>
  <si>
    <t>Starter</t>
  </si>
  <si>
    <t>FW</t>
  </si>
  <si>
    <t>1.B</t>
  </si>
  <si>
    <t>2.B</t>
  </si>
  <si>
    <t>3.B</t>
  </si>
  <si>
    <t>4.B</t>
  </si>
  <si>
    <t>Volle</t>
  </si>
  <si>
    <t>Abr.</t>
  </si>
  <si>
    <t>Gesamt</t>
  </si>
  <si>
    <t>Güterbahnhof Wolfurt</t>
  </si>
  <si>
    <t>Kuschny Jürgen</t>
  </si>
  <si>
    <t>Schrittesser Manfred</t>
  </si>
  <si>
    <t>Vauce Gottfried</t>
  </si>
  <si>
    <t>Zumtobel Rene</t>
  </si>
  <si>
    <t>Wiegele Helmut</t>
  </si>
  <si>
    <t>Schuhajek Dietmar</t>
  </si>
  <si>
    <t>Köchl Andreas</t>
  </si>
  <si>
    <t>Schelling Michael</t>
  </si>
  <si>
    <t>EHG Vereinsmeisterschaft 2011/12</t>
  </si>
  <si>
    <t>Damen</t>
  </si>
  <si>
    <t>Herren</t>
  </si>
  <si>
    <t>Dostal Christian</t>
  </si>
  <si>
    <t>Berger Hermann</t>
  </si>
  <si>
    <t>Fontain Hanno</t>
  </si>
  <si>
    <t>Kessler Günter</t>
  </si>
  <si>
    <t>Nussbaumer Wilfried</t>
  </si>
  <si>
    <t>Schwendinger Bernd</t>
  </si>
  <si>
    <t>Vazovec Roman</t>
  </si>
  <si>
    <t>Wüschner Karl-Heinz</t>
  </si>
  <si>
    <t>Hänsler Erika</t>
  </si>
  <si>
    <t>Klickovic Aleksandra</t>
  </si>
  <si>
    <t>Schelling Hedi</t>
  </si>
  <si>
    <t>Weinmüller Karin</t>
  </si>
  <si>
    <t>Wüschner Lisi</t>
  </si>
  <si>
    <t>Zumtobel Ursula</t>
  </si>
  <si>
    <t>Baumgartner Markus</t>
  </si>
  <si>
    <t>Fröis Elisabeth</t>
  </si>
  <si>
    <t>Wüschner Stefanie</t>
  </si>
  <si>
    <t>Wüschner Sabrina</t>
  </si>
  <si>
    <t>Sugg Astrid</t>
  </si>
  <si>
    <t>Zumtobel Eva</t>
  </si>
  <si>
    <t>Wüschner Marcel</t>
  </si>
  <si>
    <t>Wüschner Nina</t>
  </si>
  <si>
    <t>Zumtobel Melanie</t>
  </si>
  <si>
    <t>Fröis Renate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</si>
</sst>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i/>
      <sz val="18"/>
      <color indexed="17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sz val="12"/>
      <color indexed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0" borderId="0" xfId="0" applyFont="1"/>
    <xf numFmtId="0" fontId="5" fillId="3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shrinkToFit="1"/>
    </xf>
    <xf numFmtId="0" fontId="9" fillId="0" borderId="0" xfId="0" applyFont="1"/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>
      <alignment horizontal="center" vertical="center" shrinkToFit="1"/>
    </xf>
    <xf numFmtId="0" fontId="0" fillId="0" borderId="0" xfId="0" applyAlignment="1"/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8" fillId="2" borderId="10" xfId="0" applyFont="1" applyFill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2" xfId="0" applyNumberFormat="1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8" fillId="2" borderId="2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</cellXfs>
  <cellStyles count="1">
    <cellStyle name="Standard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1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</xdr:row>
          <xdr:rowOff>0</xdr:rowOff>
        </xdr:from>
        <xdr:to>
          <xdr:col>9</xdr:col>
          <xdr:colOff>133350</xdr:colOff>
          <xdr:row>1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1</xdr:row>
          <xdr:rowOff>0</xdr:rowOff>
        </xdr:from>
        <xdr:to>
          <xdr:col>9</xdr:col>
          <xdr:colOff>133350</xdr:colOff>
          <xdr:row>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" name="Tabelle6" displayName="Tabelle6" ref="B6:J20" totalsRowShown="0" headerRowDxfId="27" dataDxfId="25" headerRowBorderDxfId="26" tableBorderDxfId="24" totalsRowBorderDxfId="23">
  <autoFilter ref="B6:J20"/>
  <sortState ref="B7:J20">
    <sortCondition descending="1" ref="J6:J20"/>
  </sortState>
  <tableColumns count="9">
    <tableColumn id="1" name="Starter" dataDxfId="22"/>
    <tableColumn id="2" name="FW" dataDxfId="21"/>
    <tableColumn id="3" name="1.B" dataDxfId="20"/>
    <tableColumn id="4" name="2.B" dataDxfId="19"/>
    <tableColumn id="5" name="3.B" dataDxfId="18"/>
    <tableColumn id="6" name="4.B" dataDxfId="17"/>
    <tableColumn id="7" name="Volle" dataDxfId="16">
      <calculatedColumnFormula>75+82+89+78</calculatedColumnFormula>
    </tableColumn>
    <tableColumn id="8" name="Abr." dataDxfId="15">
      <calculatedColumnFormula>36+45+50+43</calculatedColumnFormula>
    </tableColumn>
    <tableColumn id="9" name="Gesamt" dataDxfId="14">
      <calculatedColumnFormula>D7+E7+F7+G7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7" name="Tabelle7" displayName="Tabelle7" ref="B23:J34" totalsRowShown="0" headerRowDxfId="13" dataDxfId="11" headerRowBorderDxfId="12" tableBorderDxfId="10" totalsRowBorderDxfId="9">
  <autoFilter ref="B23:J34"/>
  <sortState ref="B24:J34">
    <sortCondition descending="1" ref="J23:J34"/>
  </sortState>
  <tableColumns count="9">
    <tableColumn id="1" name="Starter" dataDxfId="8"/>
    <tableColumn id="2" name="FW" dataDxfId="7"/>
    <tableColumn id="3" name="1.B" dataDxfId="6"/>
    <tableColumn id="4" name="2.B" dataDxfId="5"/>
    <tableColumn id="5" name="3.B" dataDxfId="4"/>
    <tableColumn id="6" name="4.B" dataDxfId="3"/>
    <tableColumn id="7" name="Volle" dataDxfId="2">
      <calculatedColumnFormula>95+97+85+93</calculatedColumnFormula>
    </tableColumn>
    <tableColumn id="8" name="Abr." dataDxfId="1">
      <calculatedColumnFormula>43+45+34+34</calculatedColumnFormula>
    </tableColumn>
    <tableColumn id="9" name="Gesamt" dataDxfId="0">
      <calculatedColumnFormula>D24+E24+F24+G24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tabSelected="1" view="pageBreakPreview" zoomScale="60" zoomScaleNormal="75" workbookViewId="0">
      <selection activeCell="Q19" sqref="Q19"/>
    </sheetView>
  </sheetViews>
  <sheetFormatPr baseColWidth="10" defaultRowHeight="12.75" x14ac:dyDescent="0.2"/>
  <cols>
    <col min="1" max="1" width="5.7109375" bestFit="1" customWidth="1"/>
    <col min="2" max="2" width="29.42578125" style="16" bestFit="1" customWidth="1"/>
    <col min="3" max="3" width="7.140625" style="1" customWidth="1"/>
    <col min="4" max="4" width="6.85546875" customWidth="1"/>
    <col min="5" max="7" width="7.42578125" customWidth="1"/>
    <col min="8" max="8" width="9.28515625" customWidth="1"/>
    <col min="9" max="9" width="8.28515625" customWidth="1"/>
    <col min="10" max="10" width="11.42578125" customWidth="1"/>
    <col min="11" max="11" width="12" bestFit="1" customWidth="1"/>
  </cols>
  <sheetData>
    <row r="1" spans="1:11" ht="23.25" x14ac:dyDescent="0.2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1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1" ht="22.5" customHeight="1" thickBot="1" x14ac:dyDescent="0.35">
      <c r="A5" s="51" t="s">
        <v>21</v>
      </c>
      <c r="B5" s="52"/>
      <c r="C5" s="52"/>
      <c r="D5" s="52"/>
      <c r="E5" s="52"/>
      <c r="F5" s="52"/>
      <c r="G5" s="52"/>
      <c r="H5" s="52"/>
      <c r="I5" s="52"/>
      <c r="J5" s="53"/>
    </row>
    <row r="6" spans="1:11" ht="13.5" thickBot="1" x14ac:dyDescent="0.25">
      <c r="A6" s="2" t="s">
        <v>0</v>
      </c>
      <c r="B6" s="30" t="s">
        <v>1</v>
      </c>
      <c r="C6" s="31" t="s">
        <v>2</v>
      </c>
      <c r="D6" s="31" t="s">
        <v>3</v>
      </c>
      <c r="E6" s="31" t="s">
        <v>4</v>
      </c>
      <c r="F6" s="31" t="s">
        <v>5</v>
      </c>
      <c r="G6" s="31" t="s">
        <v>6</v>
      </c>
      <c r="H6" s="31" t="s">
        <v>7</v>
      </c>
      <c r="I6" s="31" t="s">
        <v>8</v>
      </c>
      <c r="J6" s="32" t="s">
        <v>9</v>
      </c>
    </row>
    <row r="7" spans="1:11" ht="24" customHeight="1" x14ac:dyDescent="0.25">
      <c r="A7" s="6">
        <v>1</v>
      </c>
      <c r="B7" s="24" t="s">
        <v>24</v>
      </c>
      <c r="C7" s="8">
        <v>2</v>
      </c>
      <c r="D7" s="9">
        <v>134</v>
      </c>
      <c r="E7" s="9">
        <v>138</v>
      </c>
      <c r="F7" s="9">
        <v>135</v>
      </c>
      <c r="G7" s="9">
        <v>156</v>
      </c>
      <c r="H7" s="9">
        <v>389</v>
      </c>
      <c r="I7" s="9">
        <v>174</v>
      </c>
      <c r="J7" s="25">
        <f t="shared" ref="J7:J20" si="0">D7+E7+F7+G7</f>
        <v>563</v>
      </c>
      <c r="K7" s="11"/>
    </row>
    <row r="8" spans="1:11" ht="24" customHeight="1" x14ac:dyDescent="0.25">
      <c r="A8" s="6">
        <v>2</v>
      </c>
      <c r="B8" s="24" t="s">
        <v>36</v>
      </c>
      <c r="C8" s="8">
        <v>1</v>
      </c>
      <c r="D8" s="9">
        <v>148</v>
      </c>
      <c r="E8" s="9">
        <v>133</v>
      </c>
      <c r="F8" s="9">
        <v>142</v>
      </c>
      <c r="G8" s="9">
        <v>138</v>
      </c>
      <c r="H8" s="9">
        <v>368</v>
      </c>
      <c r="I8" s="9">
        <v>193</v>
      </c>
      <c r="J8" s="25">
        <f t="shared" si="0"/>
        <v>561</v>
      </c>
      <c r="K8" s="11"/>
    </row>
    <row r="9" spans="1:11" ht="24" customHeight="1" x14ac:dyDescent="0.25">
      <c r="A9" s="6">
        <v>3</v>
      </c>
      <c r="B9" s="24" t="s">
        <v>15</v>
      </c>
      <c r="C9" s="8">
        <v>6</v>
      </c>
      <c r="D9" s="9">
        <v>137</v>
      </c>
      <c r="E9" s="9">
        <v>139</v>
      </c>
      <c r="F9" s="9">
        <v>138</v>
      </c>
      <c r="G9" s="9">
        <v>128</v>
      </c>
      <c r="H9" s="9">
        <v>380</v>
      </c>
      <c r="I9" s="9">
        <v>162</v>
      </c>
      <c r="J9" s="25">
        <f t="shared" si="0"/>
        <v>542</v>
      </c>
      <c r="K9" s="11"/>
    </row>
    <row r="10" spans="1:11" ht="24" customHeight="1" x14ac:dyDescent="0.25">
      <c r="A10" s="6">
        <v>4</v>
      </c>
      <c r="B10" s="24" t="s">
        <v>18</v>
      </c>
      <c r="C10" s="8">
        <v>4</v>
      </c>
      <c r="D10" s="9">
        <v>134</v>
      </c>
      <c r="E10" s="9">
        <v>134</v>
      </c>
      <c r="F10" s="9">
        <v>138</v>
      </c>
      <c r="G10" s="9">
        <v>133</v>
      </c>
      <c r="H10" s="9">
        <v>349</v>
      </c>
      <c r="I10" s="9">
        <v>190</v>
      </c>
      <c r="J10" s="25">
        <f t="shared" si="0"/>
        <v>539</v>
      </c>
      <c r="K10" s="11"/>
    </row>
    <row r="11" spans="1:11" ht="24" customHeight="1" x14ac:dyDescent="0.25">
      <c r="A11" s="6">
        <v>5</v>
      </c>
      <c r="B11" s="24" t="s">
        <v>22</v>
      </c>
      <c r="C11" s="8">
        <v>4</v>
      </c>
      <c r="D11" s="9">
        <v>132</v>
      </c>
      <c r="E11" s="9">
        <v>144</v>
      </c>
      <c r="F11" s="9">
        <v>130</v>
      </c>
      <c r="G11" s="9">
        <v>125</v>
      </c>
      <c r="H11" s="9">
        <v>360</v>
      </c>
      <c r="I11" s="9">
        <v>171</v>
      </c>
      <c r="J11" s="25">
        <f t="shared" si="0"/>
        <v>531</v>
      </c>
      <c r="K11" s="11"/>
    </row>
    <row r="12" spans="1:11" ht="24" customHeight="1" x14ac:dyDescent="0.25">
      <c r="A12" s="6">
        <v>6</v>
      </c>
      <c r="B12" s="24" t="s">
        <v>13</v>
      </c>
      <c r="C12" s="8">
        <v>3</v>
      </c>
      <c r="D12" s="9">
        <v>140</v>
      </c>
      <c r="E12" s="9">
        <v>125</v>
      </c>
      <c r="F12" s="9">
        <v>136</v>
      </c>
      <c r="G12" s="9">
        <v>124</v>
      </c>
      <c r="H12" s="9">
        <v>367</v>
      </c>
      <c r="I12" s="9">
        <v>158</v>
      </c>
      <c r="J12" s="25">
        <f t="shared" si="0"/>
        <v>525</v>
      </c>
      <c r="K12" s="11"/>
    </row>
    <row r="13" spans="1:11" ht="24" customHeight="1" x14ac:dyDescent="0.25">
      <c r="A13" s="6">
        <v>7</v>
      </c>
      <c r="B13" s="24" t="s">
        <v>25</v>
      </c>
      <c r="C13" s="8">
        <v>5</v>
      </c>
      <c r="D13" s="9">
        <v>116</v>
      </c>
      <c r="E13" s="9">
        <v>137</v>
      </c>
      <c r="F13" s="9">
        <v>134</v>
      </c>
      <c r="G13" s="9">
        <v>123</v>
      </c>
      <c r="H13" s="9">
        <v>343</v>
      </c>
      <c r="I13" s="9">
        <v>167</v>
      </c>
      <c r="J13" s="25">
        <f t="shared" si="0"/>
        <v>510</v>
      </c>
      <c r="K13" s="11"/>
    </row>
    <row r="14" spans="1:11" ht="24" customHeight="1" x14ac:dyDescent="0.25">
      <c r="A14" s="6">
        <v>8</v>
      </c>
      <c r="B14" s="24" t="s">
        <v>17</v>
      </c>
      <c r="C14" s="8">
        <v>3</v>
      </c>
      <c r="D14" s="9">
        <v>111</v>
      </c>
      <c r="E14" s="9">
        <v>127</v>
      </c>
      <c r="F14" s="9">
        <v>139</v>
      </c>
      <c r="G14" s="9">
        <v>121</v>
      </c>
      <c r="H14" s="9">
        <f>75+82+89+78</f>
        <v>324</v>
      </c>
      <c r="I14" s="9">
        <f>36+45+50+43</f>
        <v>174</v>
      </c>
      <c r="J14" s="25">
        <f t="shared" si="0"/>
        <v>498</v>
      </c>
      <c r="K14" s="11"/>
    </row>
    <row r="15" spans="1:11" ht="24" customHeight="1" x14ac:dyDescent="0.25">
      <c r="A15" s="6">
        <v>9</v>
      </c>
      <c r="B15" s="24" t="s">
        <v>16</v>
      </c>
      <c r="C15" s="8">
        <v>13</v>
      </c>
      <c r="D15" s="9">
        <v>127</v>
      </c>
      <c r="E15" s="9">
        <v>120</v>
      </c>
      <c r="F15" s="9">
        <v>122</v>
      </c>
      <c r="G15" s="9">
        <v>128</v>
      </c>
      <c r="H15" s="9">
        <v>358</v>
      </c>
      <c r="I15" s="9">
        <v>139</v>
      </c>
      <c r="J15" s="25">
        <f t="shared" si="0"/>
        <v>497</v>
      </c>
      <c r="K15" s="11"/>
    </row>
    <row r="16" spans="1:11" ht="24" customHeight="1" x14ac:dyDescent="0.25">
      <c r="A16" s="6">
        <v>10</v>
      </c>
      <c r="B16" s="24" t="s">
        <v>14</v>
      </c>
      <c r="C16" s="8">
        <v>9</v>
      </c>
      <c r="D16" s="9">
        <v>119</v>
      </c>
      <c r="E16" s="9">
        <v>115</v>
      </c>
      <c r="F16" s="9">
        <v>118</v>
      </c>
      <c r="G16" s="9">
        <v>136</v>
      </c>
      <c r="H16" s="9">
        <v>347</v>
      </c>
      <c r="I16" s="9">
        <v>141</v>
      </c>
      <c r="J16" s="25">
        <f t="shared" si="0"/>
        <v>488</v>
      </c>
      <c r="K16" s="11"/>
    </row>
    <row r="17" spans="1:11" ht="24" customHeight="1" x14ac:dyDescent="0.25">
      <c r="A17" s="6">
        <v>11</v>
      </c>
      <c r="B17" s="24" t="s">
        <v>26</v>
      </c>
      <c r="C17" s="8">
        <v>6</v>
      </c>
      <c r="D17" s="9">
        <v>122</v>
      </c>
      <c r="E17" s="9">
        <v>120</v>
      </c>
      <c r="F17" s="9">
        <v>129</v>
      </c>
      <c r="G17" s="9">
        <v>116</v>
      </c>
      <c r="H17" s="9">
        <v>342</v>
      </c>
      <c r="I17" s="9">
        <v>145</v>
      </c>
      <c r="J17" s="25">
        <f t="shared" si="0"/>
        <v>487</v>
      </c>
      <c r="K17" s="11"/>
    </row>
    <row r="18" spans="1:11" ht="24" customHeight="1" x14ac:dyDescent="0.25">
      <c r="A18" s="6">
        <v>12</v>
      </c>
      <c r="B18" s="24" t="s">
        <v>12</v>
      </c>
      <c r="C18" s="8">
        <v>8</v>
      </c>
      <c r="D18" s="9">
        <v>123</v>
      </c>
      <c r="E18" s="9">
        <v>124</v>
      </c>
      <c r="F18" s="9">
        <v>122</v>
      </c>
      <c r="G18" s="9">
        <v>108</v>
      </c>
      <c r="H18" s="9">
        <v>338</v>
      </c>
      <c r="I18" s="9">
        <v>139</v>
      </c>
      <c r="J18" s="25">
        <f t="shared" si="0"/>
        <v>477</v>
      </c>
      <c r="K18" s="11"/>
    </row>
    <row r="19" spans="1:11" ht="24" customHeight="1" x14ac:dyDescent="0.25">
      <c r="A19" s="6">
        <v>13</v>
      </c>
      <c r="B19" s="24" t="s">
        <v>42</v>
      </c>
      <c r="C19" s="8">
        <v>14</v>
      </c>
      <c r="D19" s="9">
        <v>102</v>
      </c>
      <c r="E19" s="9">
        <v>119</v>
      </c>
      <c r="F19" s="9">
        <v>109</v>
      </c>
      <c r="G19" s="9">
        <v>115</v>
      </c>
      <c r="H19" s="9">
        <v>310</v>
      </c>
      <c r="I19" s="9">
        <v>135</v>
      </c>
      <c r="J19" s="25">
        <f t="shared" si="0"/>
        <v>445</v>
      </c>
      <c r="K19" s="11"/>
    </row>
    <row r="20" spans="1:11" ht="24" customHeight="1" x14ac:dyDescent="0.25">
      <c r="A20" s="6">
        <v>14</v>
      </c>
      <c r="B20" s="26" t="s">
        <v>27</v>
      </c>
      <c r="C20" s="27">
        <v>14</v>
      </c>
      <c r="D20" s="28">
        <v>100</v>
      </c>
      <c r="E20" s="28">
        <v>125</v>
      </c>
      <c r="F20" s="28">
        <v>105</v>
      </c>
      <c r="G20" s="28">
        <v>115</v>
      </c>
      <c r="H20" s="28">
        <v>331</v>
      </c>
      <c r="I20" s="28">
        <v>114</v>
      </c>
      <c r="J20" s="29">
        <f t="shared" si="0"/>
        <v>445</v>
      </c>
      <c r="K20" s="11"/>
    </row>
    <row r="21" spans="1:11" ht="22.5" customHeight="1" thickBot="1" x14ac:dyDescent="0.25"/>
    <row r="22" spans="1:11" ht="22.5" customHeight="1" thickBot="1" x14ac:dyDescent="0.35">
      <c r="A22" s="51" t="s">
        <v>20</v>
      </c>
      <c r="B22" s="52"/>
      <c r="C22" s="52"/>
      <c r="D22" s="52"/>
      <c r="E22" s="52"/>
      <c r="F22" s="52"/>
      <c r="G22" s="52"/>
      <c r="H22" s="52"/>
      <c r="I22" s="52"/>
      <c r="J22" s="53"/>
      <c r="K22" s="16"/>
    </row>
    <row r="23" spans="1:11" ht="13.5" thickBot="1" x14ac:dyDescent="0.25">
      <c r="A23" s="2" t="s">
        <v>0</v>
      </c>
      <c r="B23" s="30" t="s">
        <v>1</v>
      </c>
      <c r="C23" s="31" t="s">
        <v>2</v>
      </c>
      <c r="D23" s="31" t="s">
        <v>3</v>
      </c>
      <c r="E23" s="31" t="s">
        <v>4</v>
      </c>
      <c r="F23" s="31" t="s">
        <v>5</v>
      </c>
      <c r="G23" s="31" t="s">
        <v>6</v>
      </c>
      <c r="H23" s="31" t="s">
        <v>7</v>
      </c>
      <c r="I23" s="31" t="s">
        <v>8</v>
      </c>
      <c r="J23" s="41" t="s">
        <v>9</v>
      </c>
    </row>
    <row r="24" spans="1:11" ht="21.75" customHeight="1" x14ac:dyDescent="0.25">
      <c r="A24" s="42">
        <v>1</v>
      </c>
      <c r="B24" s="24" t="s">
        <v>37</v>
      </c>
      <c r="C24" s="8">
        <v>4</v>
      </c>
      <c r="D24" s="9">
        <v>138</v>
      </c>
      <c r="E24" s="9">
        <v>127</v>
      </c>
      <c r="F24" s="9">
        <v>119</v>
      </c>
      <c r="G24" s="9">
        <v>142</v>
      </c>
      <c r="H24" s="9">
        <f>95+97+85+93</f>
        <v>370</v>
      </c>
      <c r="I24" s="9">
        <f>43+45+34+34</f>
        <v>156</v>
      </c>
      <c r="J24" s="43">
        <f t="shared" ref="J24:J36" si="1">D24+E24+F24+G24</f>
        <v>526</v>
      </c>
      <c r="K24" s="11"/>
    </row>
    <row r="25" spans="1:11" ht="21.75" customHeight="1" x14ac:dyDescent="0.25">
      <c r="A25" s="42">
        <v>2</v>
      </c>
      <c r="B25" s="24" t="s">
        <v>38</v>
      </c>
      <c r="C25" s="8">
        <v>9</v>
      </c>
      <c r="D25" s="9">
        <v>133</v>
      </c>
      <c r="E25" s="9">
        <v>137</v>
      </c>
      <c r="F25" s="9">
        <v>121</v>
      </c>
      <c r="G25" s="9">
        <v>125</v>
      </c>
      <c r="H25" s="9">
        <f>94+77+86+89</f>
        <v>346</v>
      </c>
      <c r="I25" s="9">
        <f>43+44+39+44</f>
        <v>170</v>
      </c>
      <c r="J25" s="43">
        <f t="shared" si="1"/>
        <v>516</v>
      </c>
      <c r="K25" s="11"/>
    </row>
    <row r="26" spans="1:11" ht="21.75" customHeight="1" x14ac:dyDescent="0.25">
      <c r="A26" s="42">
        <v>3</v>
      </c>
      <c r="B26" s="36" t="s">
        <v>40</v>
      </c>
      <c r="C26" s="37">
        <v>3</v>
      </c>
      <c r="D26" s="38">
        <v>124</v>
      </c>
      <c r="E26" s="38">
        <v>121</v>
      </c>
      <c r="F26" s="38">
        <v>143</v>
      </c>
      <c r="G26" s="38">
        <v>120</v>
      </c>
      <c r="H26" s="39">
        <f>81+85+89+75</f>
        <v>330</v>
      </c>
      <c r="I26" s="39">
        <f>43+36+54+45</f>
        <v>178</v>
      </c>
      <c r="J26" s="44">
        <f t="shared" si="1"/>
        <v>508</v>
      </c>
      <c r="K26" s="11"/>
    </row>
    <row r="27" spans="1:11" ht="21.75" customHeight="1" x14ac:dyDescent="0.25">
      <c r="A27" s="42">
        <v>4</v>
      </c>
      <c r="B27" s="24" t="s">
        <v>34</v>
      </c>
      <c r="C27" s="8">
        <v>6</v>
      </c>
      <c r="D27" s="9">
        <v>124</v>
      </c>
      <c r="E27" s="9">
        <v>123</v>
      </c>
      <c r="F27" s="9">
        <v>128</v>
      </c>
      <c r="G27" s="9">
        <v>129</v>
      </c>
      <c r="H27" s="9">
        <f>90+94+83+82</f>
        <v>349</v>
      </c>
      <c r="I27" s="9">
        <f>34+35+45+41</f>
        <v>155</v>
      </c>
      <c r="J27" s="43">
        <f t="shared" si="1"/>
        <v>504</v>
      </c>
      <c r="K27" s="11"/>
    </row>
    <row r="28" spans="1:11" ht="21.75" customHeight="1" x14ac:dyDescent="0.25">
      <c r="A28" s="42">
        <v>5</v>
      </c>
      <c r="B28" s="24" t="s">
        <v>33</v>
      </c>
      <c r="C28" s="8">
        <v>9</v>
      </c>
      <c r="D28" s="9">
        <v>117</v>
      </c>
      <c r="E28" s="9">
        <v>117</v>
      </c>
      <c r="F28" s="9">
        <v>133</v>
      </c>
      <c r="G28" s="9">
        <v>114</v>
      </c>
      <c r="H28" s="9">
        <v>350</v>
      </c>
      <c r="I28" s="9">
        <v>131</v>
      </c>
      <c r="J28" s="43">
        <f t="shared" si="1"/>
        <v>481</v>
      </c>
      <c r="K28" s="11"/>
    </row>
    <row r="29" spans="1:11" ht="21.75" customHeight="1" x14ac:dyDescent="0.25">
      <c r="A29" s="42">
        <v>6</v>
      </c>
      <c r="B29" s="26" t="s">
        <v>35</v>
      </c>
      <c r="C29" s="27">
        <v>12</v>
      </c>
      <c r="D29" s="28">
        <v>119</v>
      </c>
      <c r="E29" s="28">
        <v>121</v>
      </c>
      <c r="F29" s="28">
        <v>122</v>
      </c>
      <c r="G29" s="28">
        <v>116</v>
      </c>
      <c r="H29" s="28">
        <v>336</v>
      </c>
      <c r="I29" s="28">
        <v>142</v>
      </c>
      <c r="J29" s="46">
        <f t="shared" si="1"/>
        <v>478</v>
      </c>
      <c r="K29" s="11"/>
    </row>
    <row r="30" spans="1:11" ht="21.75" customHeight="1" x14ac:dyDescent="0.25">
      <c r="A30" s="42">
        <v>7</v>
      </c>
      <c r="B30" s="26" t="s">
        <v>32</v>
      </c>
      <c r="C30" s="27">
        <v>14</v>
      </c>
      <c r="D30" s="28">
        <v>123</v>
      </c>
      <c r="E30" s="28">
        <v>111</v>
      </c>
      <c r="F30" s="28">
        <v>119</v>
      </c>
      <c r="G30" s="28">
        <v>118</v>
      </c>
      <c r="H30" s="28">
        <v>351</v>
      </c>
      <c r="I30" s="28">
        <v>120</v>
      </c>
      <c r="J30" s="46">
        <f t="shared" si="1"/>
        <v>471</v>
      </c>
      <c r="K30" s="11"/>
    </row>
    <row r="31" spans="1:11" ht="21.75" customHeight="1" x14ac:dyDescent="0.25">
      <c r="A31" s="42">
        <v>8</v>
      </c>
      <c r="B31" s="26" t="s">
        <v>44</v>
      </c>
      <c r="C31" s="33">
        <v>14</v>
      </c>
      <c r="D31" s="34">
        <v>89</v>
      </c>
      <c r="E31" s="34">
        <v>130</v>
      </c>
      <c r="F31" s="34">
        <v>126</v>
      </c>
      <c r="G31" s="34">
        <v>122</v>
      </c>
      <c r="H31" s="35">
        <v>338</v>
      </c>
      <c r="I31" s="35">
        <v>129</v>
      </c>
      <c r="J31" s="45">
        <f t="shared" si="1"/>
        <v>467</v>
      </c>
      <c r="K31" s="11"/>
    </row>
    <row r="32" spans="1:11" ht="21.75" customHeight="1" x14ac:dyDescent="0.25">
      <c r="A32" s="42">
        <v>9</v>
      </c>
      <c r="B32" s="40" t="s">
        <v>39</v>
      </c>
      <c r="C32" s="33">
        <v>11</v>
      </c>
      <c r="D32" s="34">
        <v>110</v>
      </c>
      <c r="E32" s="34">
        <v>113</v>
      </c>
      <c r="F32" s="34">
        <v>116</v>
      </c>
      <c r="G32" s="34">
        <v>106</v>
      </c>
      <c r="H32" s="35">
        <f>85+78+81+80</f>
        <v>324</v>
      </c>
      <c r="I32" s="35">
        <f>25+35+35+26</f>
        <v>121</v>
      </c>
      <c r="J32" s="45">
        <f t="shared" si="1"/>
        <v>445</v>
      </c>
      <c r="K32" s="11"/>
    </row>
    <row r="33" spans="1:11" ht="21.75" customHeight="1" x14ac:dyDescent="0.25">
      <c r="A33" s="42">
        <v>10</v>
      </c>
      <c r="B33" s="26" t="s">
        <v>41</v>
      </c>
      <c r="C33" s="33">
        <v>21</v>
      </c>
      <c r="D33" s="34">
        <v>96</v>
      </c>
      <c r="E33" s="34">
        <v>96</v>
      </c>
      <c r="F33" s="34">
        <v>123</v>
      </c>
      <c r="G33" s="34">
        <v>103</v>
      </c>
      <c r="H33" s="35">
        <v>311</v>
      </c>
      <c r="I33" s="35">
        <v>107</v>
      </c>
      <c r="J33" s="45">
        <f t="shared" si="1"/>
        <v>418</v>
      </c>
      <c r="K33" s="11"/>
    </row>
    <row r="34" spans="1:11" ht="21.75" customHeight="1" thickBot="1" x14ac:dyDescent="0.3">
      <c r="A34" s="42">
        <v>11</v>
      </c>
      <c r="B34" s="47" t="s">
        <v>45</v>
      </c>
      <c r="C34" s="20">
        <v>14</v>
      </c>
      <c r="D34" s="21">
        <v>116</v>
      </c>
      <c r="E34" s="21">
        <v>120</v>
      </c>
      <c r="F34" s="21">
        <v>97</v>
      </c>
      <c r="G34" s="21">
        <v>114</v>
      </c>
      <c r="H34" s="21">
        <v>323</v>
      </c>
      <c r="I34" s="21">
        <v>124</v>
      </c>
      <c r="J34" s="48">
        <f t="shared" ref="J34" si="2">D34+E34+F34+G34</f>
        <v>447</v>
      </c>
      <c r="K34" s="11"/>
    </row>
    <row r="35" spans="1:11" ht="21.75" customHeight="1" x14ac:dyDescent="0.25">
      <c r="A35" s="42">
        <v>12</v>
      </c>
      <c r="B35" s="26" t="s">
        <v>43</v>
      </c>
      <c r="C35" s="33">
        <v>25</v>
      </c>
      <c r="D35" s="34">
        <v>95</v>
      </c>
      <c r="E35" s="34">
        <v>116</v>
      </c>
      <c r="F35" s="34">
        <v>82</v>
      </c>
      <c r="G35" s="34">
        <v>102</v>
      </c>
      <c r="H35" s="35">
        <v>287</v>
      </c>
      <c r="I35" s="35">
        <v>108</v>
      </c>
      <c r="J35" s="45">
        <f t="shared" ref="J35" si="3">D35+E35+F35+G35</f>
        <v>395</v>
      </c>
      <c r="K35" s="11"/>
    </row>
    <row r="36" spans="1:11" ht="21.75" customHeight="1" thickBot="1" x14ac:dyDescent="0.3">
      <c r="A36" s="42"/>
      <c r="B36" s="47"/>
      <c r="C36" s="20"/>
      <c r="D36" s="21"/>
      <c r="E36" s="21"/>
      <c r="F36" s="21"/>
      <c r="G36" s="21"/>
      <c r="H36" s="21"/>
      <c r="I36" s="21"/>
      <c r="J36" s="48"/>
      <c r="K36" s="11"/>
    </row>
    <row r="38" spans="1:11" hidden="1" x14ac:dyDescent="0.2"/>
  </sheetData>
  <mergeCells count="4">
    <mergeCell ref="A1:J1"/>
    <mergeCell ref="A2:J2"/>
    <mergeCell ref="A5:J5"/>
    <mergeCell ref="A22:J22"/>
  </mergeCells>
  <printOptions horizontalCentered="1"/>
  <pageMargins left="0" right="0" top="0.39370078740157483" bottom="0.19685039370078741" header="0.39370078740157483" footer="0.39370078740157483"/>
  <pageSetup paperSize="9" scale="95" orientation="portrait" r:id="rId1"/>
  <headerFooter alignWithMargins="0">
    <oddFooter xml:space="preserve">&amp;R13./15. Juni 2013
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6</xdr:col>
                <xdr:colOff>152400</xdr:colOff>
                <xdr:row>1</xdr:row>
                <xdr:rowOff>0</xdr:rowOff>
              </from>
              <to>
                <xdr:col>9</xdr:col>
                <xdr:colOff>133350</xdr:colOff>
                <xdr:row>1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</oleObjects>
  <tableParts count="2">
    <tablePart r:id="rId6"/>
    <tablePart r:id="rId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view="pageBreakPreview" zoomScale="60" zoomScaleNormal="75" workbookViewId="0">
      <selection activeCell="E21" sqref="E21"/>
    </sheetView>
  </sheetViews>
  <sheetFormatPr baseColWidth="10" defaultRowHeight="12.75" x14ac:dyDescent="0.2"/>
  <cols>
    <col min="1" max="1" width="5.7109375" bestFit="1" customWidth="1"/>
    <col min="2" max="2" width="29.42578125" style="16" bestFit="1" customWidth="1"/>
    <col min="3" max="3" width="3.5703125" style="1" customWidth="1"/>
    <col min="4" max="7" width="5.140625" bestFit="1" customWidth="1"/>
    <col min="8" max="8" width="5.7109375" bestFit="1" customWidth="1"/>
    <col min="9" max="9" width="5.140625" bestFit="1" customWidth="1"/>
    <col min="10" max="10" width="7.85546875" bestFit="1" customWidth="1"/>
  </cols>
  <sheetData>
    <row r="1" spans="1:11" ht="23.25" x14ac:dyDescent="0.2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x14ac:dyDescent="0.2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1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1" ht="22.5" customHeight="1" thickBot="1" x14ac:dyDescent="0.35">
      <c r="A5" s="54" t="s">
        <v>21</v>
      </c>
      <c r="B5" s="55"/>
      <c r="C5" s="55"/>
      <c r="D5" s="55"/>
      <c r="E5" s="55"/>
      <c r="F5" s="55"/>
      <c r="G5" s="55"/>
      <c r="H5" s="55"/>
      <c r="I5" s="55"/>
      <c r="J5" s="56"/>
    </row>
    <row r="6" spans="1:11" ht="13.5" thickBot="1" x14ac:dyDescent="0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</row>
    <row r="7" spans="1:11" ht="6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1" ht="24" customHeight="1" x14ac:dyDescent="0.25">
      <c r="A8" s="6">
        <v>1</v>
      </c>
      <c r="B8" s="7" t="s">
        <v>24</v>
      </c>
      <c r="C8" s="8">
        <v>1</v>
      </c>
      <c r="D8" s="9">
        <v>135</v>
      </c>
      <c r="E8" s="9">
        <v>135</v>
      </c>
      <c r="F8" s="9">
        <v>143</v>
      </c>
      <c r="G8" s="9">
        <v>140</v>
      </c>
      <c r="H8" s="9">
        <v>363</v>
      </c>
      <c r="I8" s="9">
        <v>190</v>
      </c>
      <c r="J8" s="10">
        <f t="shared" ref="J8:J24" si="0">D8+E8+F8+G8</f>
        <v>553</v>
      </c>
      <c r="K8" s="11">
        <f t="shared" ref="K8:K24" si="1">H8+I8</f>
        <v>553</v>
      </c>
    </row>
    <row r="9" spans="1:11" ht="24" customHeight="1" x14ac:dyDescent="0.25">
      <c r="A9" s="6">
        <v>2</v>
      </c>
      <c r="B9" s="7" t="s">
        <v>25</v>
      </c>
      <c r="C9" s="8">
        <v>4</v>
      </c>
      <c r="D9" s="9">
        <v>125</v>
      </c>
      <c r="E9" s="9">
        <v>132</v>
      </c>
      <c r="F9" s="9">
        <v>147</v>
      </c>
      <c r="G9" s="9">
        <v>137</v>
      </c>
      <c r="H9" s="9">
        <v>371</v>
      </c>
      <c r="I9" s="9">
        <v>170</v>
      </c>
      <c r="J9" s="10">
        <f t="shared" si="0"/>
        <v>541</v>
      </c>
      <c r="K9" s="11">
        <f t="shared" si="1"/>
        <v>541</v>
      </c>
    </row>
    <row r="10" spans="1:11" ht="24" customHeight="1" x14ac:dyDescent="0.25">
      <c r="A10" s="6">
        <v>3</v>
      </c>
      <c r="B10" s="7" t="s">
        <v>12</v>
      </c>
      <c r="C10" s="8">
        <v>7</v>
      </c>
      <c r="D10" s="9">
        <v>135</v>
      </c>
      <c r="E10" s="9">
        <v>142</v>
      </c>
      <c r="F10" s="9">
        <v>123</v>
      </c>
      <c r="G10" s="9">
        <v>133</v>
      </c>
      <c r="H10" s="9">
        <v>348</v>
      </c>
      <c r="I10" s="9">
        <v>185</v>
      </c>
      <c r="J10" s="10">
        <f t="shared" si="0"/>
        <v>533</v>
      </c>
      <c r="K10" s="11">
        <f t="shared" si="1"/>
        <v>533</v>
      </c>
    </row>
    <row r="11" spans="1:11" ht="24" customHeight="1" x14ac:dyDescent="0.25">
      <c r="A11" s="6">
        <v>4</v>
      </c>
      <c r="B11" s="7" t="s">
        <v>15</v>
      </c>
      <c r="C11" s="8">
        <v>2</v>
      </c>
      <c r="D11" s="9">
        <v>142</v>
      </c>
      <c r="E11" s="9">
        <v>140</v>
      </c>
      <c r="F11" s="9">
        <v>122</v>
      </c>
      <c r="G11" s="9">
        <v>113</v>
      </c>
      <c r="H11" s="9">
        <v>347</v>
      </c>
      <c r="I11" s="9">
        <v>170</v>
      </c>
      <c r="J11" s="10">
        <f t="shared" si="0"/>
        <v>517</v>
      </c>
      <c r="K11" s="11">
        <f t="shared" si="1"/>
        <v>517</v>
      </c>
    </row>
    <row r="12" spans="1:11" ht="24" customHeight="1" x14ac:dyDescent="0.25">
      <c r="A12" s="6">
        <v>5</v>
      </c>
      <c r="B12" s="7" t="s">
        <v>26</v>
      </c>
      <c r="C12" s="8">
        <v>6</v>
      </c>
      <c r="D12" s="9">
        <v>119</v>
      </c>
      <c r="E12" s="9">
        <v>135</v>
      </c>
      <c r="F12" s="9">
        <v>124</v>
      </c>
      <c r="G12" s="9">
        <v>137</v>
      </c>
      <c r="H12" s="9">
        <v>356</v>
      </c>
      <c r="I12" s="9">
        <v>159</v>
      </c>
      <c r="J12" s="10">
        <f t="shared" si="0"/>
        <v>515</v>
      </c>
      <c r="K12" s="11">
        <f t="shared" si="1"/>
        <v>515</v>
      </c>
    </row>
    <row r="13" spans="1:11" ht="24" customHeight="1" x14ac:dyDescent="0.25">
      <c r="A13" s="6">
        <v>6</v>
      </c>
      <c r="B13" s="7" t="s">
        <v>28</v>
      </c>
      <c r="C13" s="8">
        <v>7</v>
      </c>
      <c r="D13" s="9">
        <v>125</v>
      </c>
      <c r="E13" s="9">
        <v>128</v>
      </c>
      <c r="F13" s="9">
        <v>117</v>
      </c>
      <c r="G13" s="9">
        <v>140</v>
      </c>
      <c r="H13" s="9">
        <v>353</v>
      </c>
      <c r="I13" s="9">
        <v>157</v>
      </c>
      <c r="J13" s="10">
        <f t="shared" si="0"/>
        <v>510</v>
      </c>
      <c r="K13" s="11">
        <f t="shared" si="1"/>
        <v>510</v>
      </c>
    </row>
    <row r="14" spans="1:11" ht="24" customHeight="1" x14ac:dyDescent="0.25">
      <c r="A14" s="6">
        <v>7</v>
      </c>
      <c r="B14" s="7" t="s">
        <v>17</v>
      </c>
      <c r="C14" s="8">
        <v>7</v>
      </c>
      <c r="D14" s="9">
        <v>133</v>
      </c>
      <c r="E14" s="9">
        <v>128</v>
      </c>
      <c r="F14" s="9">
        <v>135</v>
      </c>
      <c r="G14" s="9">
        <v>108</v>
      </c>
      <c r="H14" s="9">
        <v>364</v>
      </c>
      <c r="I14" s="9">
        <v>140</v>
      </c>
      <c r="J14" s="10">
        <f t="shared" si="0"/>
        <v>504</v>
      </c>
      <c r="K14" s="11">
        <f t="shared" si="1"/>
        <v>504</v>
      </c>
    </row>
    <row r="15" spans="1:11" ht="24" customHeight="1" x14ac:dyDescent="0.25">
      <c r="A15" s="6">
        <v>8</v>
      </c>
      <c r="B15" s="7" t="s">
        <v>23</v>
      </c>
      <c r="C15" s="8">
        <v>6</v>
      </c>
      <c r="D15" s="9">
        <v>121</v>
      </c>
      <c r="E15" s="9">
        <v>128</v>
      </c>
      <c r="F15" s="9">
        <v>124</v>
      </c>
      <c r="G15" s="9">
        <v>124</v>
      </c>
      <c r="H15" s="9">
        <v>354</v>
      </c>
      <c r="I15" s="9">
        <v>143</v>
      </c>
      <c r="J15" s="10">
        <f t="shared" si="0"/>
        <v>497</v>
      </c>
      <c r="K15" s="11">
        <f t="shared" si="1"/>
        <v>497</v>
      </c>
    </row>
    <row r="16" spans="1:11" ht="24" customHeight="1" x14ac:dyDescent="0.25">
      <c r="A16" s="6">
        <v>9</v>
      </c>
      <c r="B16" s="7" t="s">
        <v>18</v>
      </c>
      <c r="C16" s="8">
        <v>6</v>
      </c>
      <c r="D16" s="9">
        <v>138</v>
      </c>
      <c r="E16" s="9">
        <v>128</v>
      </c>
      <c r="F16" s="9">
        <v>105</v>
      </c>
      <c r="G16" s="9">
        <v>118</v>
      </c>
      <c r="H16" s="9">
        <v>335</v>
      </c>
      <c r="I16" s="9">
        <v>154</v>
      </c>
      <c r="J16" s="10">
        <f t="shared" si="0"/>
        <v>489</v>
      </c>
      <c r="K16" s="11">
        <f t="shared" si="1"/>
        <v>489</v>
      </c>
    </row>
    <row r="17" spans="1:11" ht="24" customHeight="1" x14ac:dyDescent="0.25">
      <c r="A17" s="6">
        <v>10</v>
      </c>
      <c r="B17" s="7" t="s">
        <v>29</v>
      </c>
      <c r="C17" s="8">
        <v>17</v>
      </c>
      <c r="D17" s="9">
        <v>118</v>
      </c>
      <c r="E17" s="9">
        <v>120</v>
      </c>
      <c r="F17" s="9">
        <v>133</v>
      </c>
      <c r="G17" s="9">
        <v>110</v>
      </c>
      <c r="H17" s="9">
        <v>367</v>
      </c>
      <c r="I17" s="9">
        <v>114</v>
      </c>
      <c r="J17" s="10">
        <f t="shared" si="0"/>
        <v>481</v>
      </c>
      <c r="K17" s="11">
        <f t="shared" si="1"/>
        <v>481</v>
      </c>
    </row>
    <row r="18" spans="1:11" ht="24" customHeight="1" x14ac:dyDescent="0.25">
      <c r="A18" s="6">
        <v>11</v>
      </c>
      <c r="B18" s="7" t="s">
        <v>13</v>
      </c>
      <c r="C18" s="8">
        <v>5</v>
      </c>
      <c r="D18" s="9">
        <v>124</v>
      </c>
      <c r="E18" s="9">
        <v>114</v>
      </c>
      <c r="F18" s="9">
        <v>122</v>
      </c>
      <c r="G18" s="9">
        <v>118</v>
      </c>
      <c r="H18" s="9">
        <v>325</v>
      </c>
      <c r="I18" s="9">
        <v>153</v>
      </c>
      <c r="J18" s="10">
        <f t="shared" si="0"/>
        <v>478</v>
      </c>
      <c r="K18" s="11">
        <f t="shared" si="1"/>
        <v>478</v>
      </c>
    </row>
    <row r="19" spans="1:11" ht="24" customHeight="1" x14ac:dyDescent="0.25">
      <c r="A19" s="6">
        <v>12</v>
      </c>
      <c r="B19" s="7" t="s">
        <v>22</v>
      </c>
      <c r="C19" s="8">
        <v>7</v>
      </c>
      <c r="D19" s="9">
        <v>109</v>
      </c>
      <c r="E19" s="9">
        <v>127</v>
      </c>
      <c r="F19" s="9">
        <v>116</v>
      </c>
      <c r="G19" s="9">
        <v>124</v>
      </c>
      <c r="H19" s="9">
        <v>332</v>
      </c>
      <c r="I19" s="9">
        <v>144</v>
      </c>
      <c r="J19" s="10">
        <f t="shared" si="0"/>
        <v>476</v>
      </c>
      <c r="K19" s="11">
        <f t="shared" si="1"/>
        <v>476</v>
      </c>
    </row>
    <row r="20" spans="1:11" ht="24" customHeight="1" x14ac:dyDescent="0.25">
      <c r="A20" s="6">
        <v>13</v>
      </c>
      <c r="B20" s="7" t="s">
        <v>11</v>
      </c>
      <c r="C20" s="8">
        <v>6</v>
      </c>
      <c r="D20" s="9">
        <v>116</v>
      </c>
      <c r="E20" s="9">
        <v>115</v>
      </c>
      <c r="F20" s="9">
        <v>105</v>
      </c>
      <c r="G20" s="9">
        <v>137</v>
      </c>
      <c r="H20" s="9">
        <v>326</v>
      </c>
      <c r="I20" s="9">
        <v>147</v>
      </c>
      <c r="J20" s="10">
        <f t="shared" si="0"/>
        <v>473</v>
      </c>
      <c r="K20" s="11">
        <f t="shared" si="1"/>
        <v>473</v>
      </c>
    </row>
    <row r="21" spans="1:11" ht="24" customHeight="1" x14ac:dyDescent="0.25">
      <c r="A21" s="6">
        <v>14</v>
      </c>
      <c r="B21" s="7" t="s">
        <v>16</v>
      </c>
      <c r="C21" s="8">
        <v>8</v>
      </c>
      <c r="D21" s="9">
        <v>131</v>
      </c>
      <c r="E21" s="9">
        <v>106</v>
      </c>
      <c r="F21" s="9">
        <v>119</v>
      </c>
      <c r="G21" s="9">
        <v>117</v>
      </c>
      <c r="H21" s="9">
        <v>332</v>
      </c>
      <c r="I21" s="9">
        <v>141</v>
      </c>
      <c r="J21" s="10">
        <f t="shared" si="0"/>
        <v>473</v>
      </c>
      <c r="K21" s="11">
        <f t="shared" si="1"/>
        <v>473</v>
      </c>
    </row>
    <row r="22" spans="1:11" ht="24" customHeight="1" x14ac:dyDescent="0.25">
      <c r="A22" s="6">
        <v>15</v>
      </c>
      <c r="B22" s="7" t="s">
        <v>27</v>
      </c>
      <c r="C22" s="8">
        <v>12</v>
      </c>
      <c r="D22" s="9">
        <v>128</v>
      </c>
      <c r="E22" s="9">
        <v>109</v>
      </c>
      <c r="F22" s="9">
        <v>115</v>
      </c>
      <c r="G22" s="9">
        <v>111</v>
      </c>
      <c r="H22" s="9">
        <v>324</v>
      </c>
      <c r="I22" s="9">
        <v>139</v>
      </c>
      <c r="J22" s="10">
        <f t="shared" si="0"/>
        <v>463</v>
      </c>
      <c r="K22" s="11">
        <f t="shared" si="1"/>
        <v>463</v>
      </c>
    </row>
    <row r="23" spans="1:11" ht="24" customHeight="1" thickBot="1" x14ac:dyDescent="0.3">
      <c r="A23" s="18">
        <v>16</v>
      </c>
      <c r="B23" s="19" t="s">
        <v>14</v>
      </c>
      <c r="C23" s="20">
        <v>14</v>
      </c>
      <c r="D23" s="21">
        <v>105</v>
      </c>
      <c r="E23" s="21">
        <v>97</v>
      </c>
      <c r="F23" s="21">
        <v>109</v>
      </c>
      <c r="G23" s="21">
        <v>124</v>
      </c>
      <c r="H23" s="21">
        <v>331</v>
      </c>
      <c r="I23" s="21">
        <v>104</v>
      </c>
      <c r="J23" s="22">
        <f t="shared" si="0"/>
        <v>435</v>
      </c>
      <c r="K23" s="11">
        <f t="shared" si="1"/>
        <v>435</v>
      </c>
    </row>
    <row r="24" spans="1:11" ht="24" customHeight="1" x14ac:dyDescent="0.25">
      <c r="A24" s="17">
        <v>17</v>
      </c>
      <c r="B24" s="12"/>
      <c r="C24" s="13"/>
      <c r="D24" s="14"/>
      <c r="E24" s="14"/>
      <c r="F24" s="14"/>
      <c r="G24" s="14"/>
      <c r="H24" s="14"/>
      <c r="I24" s="14"/>
      <c r="J24" s="15">
        <f t="shared" si="0"/>
        <v>0</v>
      </c>
      <c r="K24" s="11">
        <f t="shared" si="1"/>
        <v>0</v>
      </c>
    </row>
    <row r="25" spans="1:11" ht="22.5" customHeight="1" thickBot="1" x14ac:dyDescent="0.25"/>
    <row r="26" spans="1:11" ht="22.5" customHeight="1" thickBot="1" x14ac:dyDescent="0.35">
      <c r="A26" s="54" t="s">
        <v>20</v>
      </c>
      <c r="B26" s="55"/>
      <c r="C26" s="55"/>
      <c r="D26" s="55"/>
      <c r="E26" s="55"/>
      <c r="F26" s="55"/>
      <c r="G26" s="55"/>
      <c r="H26" s="55"/>
      <c r="I26" s="55"/>
      <c r="J26" s="56"/>
      <c r="K26" s="16"/>
    </row>
    <row r="27" spans="1:11" ht="13.5" thickBot="1" x14ac:dyDescent="0.25">
      <c r="A27" s="2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  <c r="H27" s="3" t="s">
        <v>7</v>
      </c>
      <c r="I27" s="3" t="s">
        <v>8</v>
      </c>
      <c r="J27" s="3" t="s">
        <v>9</v>
      </c>
    </row>
    <row r="28" spans="1:11" ht="6" customHeight="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</row>
    <row r="29" spans="1:11" ht="24" customHeight="1" x14ac:dyDescent="0.25">
      <c r="A29" s="6">
        <v>1</v>
      </c>
      <c r="B29" s="7" t="s">
        <v>31</v>
      </c>
      <c r="C29" s="8">
        <v>5</v>
      </c>
      <c r="D29" s="9">
        <v>139</v>
      </c>
      <c r="E29" s="9">
        <v>116</v>
      </c>
      <c r="F29" s="9">
        <v>135</v>
      </c>
      <c r="G29" s="9">
        <v>143</v>
      </c>
      <c r="H29" s="9">
        <v>363</v>
      </c>
      <c r="I29" s="9">
        <v>170</v>
      </c>
      <c r="J29" s="10">
        <f t="shared" ref="J29:J35" si="2">D29+E29+F29+G29</f>
        <v>533</v>
      </c>
      <c r="K29" s="11">
        <f t="shared" ref="K29:K35" si="3">H29+I29</f>
        <v>533</v>
      </c>
    </row>
    <row r="30" spans="1:11" ht="24" customHeight="1" x14ac:dyDescent="0.25">
      <c r="A30" s="6">
        <v>2</v>
      </c>
      <c r="B30" s="7" t="s">
        <v>35</v>
      </c>
      <c r="C30" s="8">
        <v>13</v>
      </c>
      <c r="D30" s="9">
        <v>108</v>
      </c>
      <c r="E30" s="9">
        <v>133</v>
      </c>
      <c r="F30" s="9">
        <v>145</v>
      </c>
      <c r="G30" s="9">
        <v>110</v>
      </c>
      <c r="H30" s="9">
        <v>340</v>
      </c>
      <c r="I30" s="9">
        <v>156</v>
      </c>
      <c r="J30" s="10">
        <f t="shared" si="2"/>
        <v>496</v>
      </c>
      <c r="K30" s="11">
        <f t="shared" si="3"/>
        <v>496</v>
      </c>
    </row>
    <row r="31" spans="1:11" ht="24" customHeight="1" x14ac:dyDescent="0.25">
      <c r="A31" s="6">
        <v>3</v>
      </c>
      <c r="B31" s="7" t="s">
        <v>33</v>
      </c>
      <c r="C31" s="8">
        <v>7</v>
      </c>
      <c r="D31" s="9">
        <v>116</v>
      </c>
      <c r="E31" s="9">
        <v>135</v>
      </c>
      <c r="F31" s="9">
        <v>104</v>
      </c>
      <c r="G31" s="9">
        <v>135</v>
      </c>
      <c r="H31" s="9">
        <v>333</v>
      </c>
      <c r="I31" s="9">
        <v>157</v>
      </c>
      <c r="J31" s="10">
        <f t="shared" si="2"/>
        <v>490</v>
      </c>
      <c r="K31" s="11">
        <f t="shared" si="3"/>
        <v>490</v>
      </c>
    </row>
    <row r="32" spans="1:11" ht="24" customHeight="1" x14ac:dyDescent="0.25">
      <c r="A32" s="6">
        <v>4</v>
      </c>
      <c r="B32" s="7" t="s">
        <v>32</v>
      </c>
      <c r="C32" s="8">
        <v>6</v>
      </c>
      <c r="D32" s="9">
        <v>108</v>
      </c>
      <c r="E32" s="9">
        <v>133</v>
      </c>
      <c r="F32" s="9">
        <v>122</v>
      </c>
      <c r="G32" s="9">
        <v>108</v>
      </c>
      <c r="H32" s="9">
        <v>306</v>
      </c>
      <c r="I32" s="9">
        <v>165</v>
      </c>
      <c r="J32" s="10">
        <f t="shared" si="2"/>
        <v>471</v>
      </c>
      <c r="K32" s="11">
        <f t="shared" si="3"/>
        <v>471</v>
      </c>
    </row>
    <row r="33" spans="1:11" ht="24" customHeight="1" x14ac:dyDescent="0.25">
      <c r="A33" s="6">
        <v>5</v>
      </c>
      <c r="B33" s="7" t="s">
        <v>34</v>
      </c>
      <c r="C33" s="8">
        <v>12</v>
      </c>
      <c r="D33" s="9">
        <v>129</v>
      </c>
      <c r="E33" s="9">
        <v>103</v>
      </c>
      <c r="F33" s="9">
        <v>119</v>
      </c>
      <c r="G33" s="9">
        <v>114</v>
      </c>
      <c r="H33" s="9">
        <v>342</v>
      </c>
      <c r="I33" s="9">
        <v>123</v>
      </c>
      <c r="J33" s="10">
        <f t="shared" si="2"/>
        <v>465</v>
      </c>
      <c r="K33" s="11">
        <f t="shared" si="3"/>
        <v>465</v>
      </c>
    </row>
    <row r="34" spans="1:11" ht="24" customHeight="1" x14ac:dyDescent="0.25">
      <c r="A34" s="6">
        <v>6</v>
      </c>
      <c r="B34" s="7" t="s">
        <v>30</v>
      </c>
      <c r="C34" s="8">
        <v>13</v>
      </c>
      <c r="D34" s="9">
        <v>103</v>
      </c>
      <c r="E34" s="9">
        <v>96</v>
      </c>
      <c r="F34" s="9">
        <v>123</v>
      </c>
      <c r="G34" s="9">
        <v>107</v>
      </c>
      <c r="H34" s="9">
        <v>313</v>
      </c>
      <c r="I34" s="9">
        <v>116</v>
      </c>
      <c r="J34" s="10">
        <f t="shared" si="2"/>
        <v>429</v>
      </c>
      <c r="K34" s="11">
        <f t="shared" si="3"/>
        <v>429</v>
      </c>
    </row>
    <row r="35" spans="1:11" ht="24" customHeight="1" x14ac:dyDescent="0.25">
      <c r="A35" s="6">
        <v>7</v>
      </c>
      <c r="B35" s="7"/>
      <c r="C35" s="8"/>
      <c r="D35" s="9"/>
      <c r="E35" s="9"/>
      <c r="F35" s="9"/>
      <c r="G35" s="9"/>
      <c r="H35" s="9"/>
      <c r="I35" s="9"/>
      <c r="J35" s="10">
        <f t="shared" si="2"/>
        <v>0</v>
      </c>
      <c r="K35" s="11">
        <f t="shared" si="3"/>
        <v>0</v>
      </c>
    </row>
  </sheetData>
  <mergeCells count="4">
    <mergeCell ref="A1:J1"/>
    <mergeCell ref="A2:J2"/>
    <mergeCell ref="A5:J5"/>
    <mergeCell ref="A26:J26"/>
  </mergeCells>
  <printOptions horizontalCentered="1"/>
  <pageMargins left="0" right="0" top="0.52" bottom="0.19685039370078741" header="0.81" footer="0.62"/>
  <pageSetup paperSize="9" scale="9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6</xdr:col>
                <xdr:colOff>152400</xdr:colOff>
                <xdr:row>1</xdr:row>
                <xdr:rowOff>0</xdr:rowOff>
              </from>
              <to>
                <xdr:col>9</xdr:col>
                <xdr:colOff>133350</xdr:colOff>
                <xdr:row>1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</vt:i4>
      </vt:variant>
    </vt:vector>
  </HeadingPairs>
  <TitlesOfParts>
    <vt:vector size="23" baseType="lpstr">
      <vt:lpstr>VM 2013_Juni</vt:lpstr>
      <vt:lpstr>VM 2012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'VM 2012'!Druckbereich</vt:lpstr>
      <vt:lpstr>'VM 2013_Juni'!Druckbereich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Landessportschule Dornbirn</dc:creator>
  <cp:lastModifiedBy>Nußbaumer Wilfried</cp:lastModifiedBy>
  <cp:lastPrinted>2013-06-15T16:15:08Z</cp:lastPrinted>
  <dcterms:created xsi:type="dcterms:W3CDTF">2008-02-07T20:05:02Z</dcterms:created>
  <dcterms:modified xsi:type="dcterms:W3CDTF">2013-06-17T17:26:33Z</dcterms:modified>
</cp:coreProperties>
</file>